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орисенкоНА\Documents\"/>
    </mc:Choice>
  </mc:AlternateContent>
  <bookViews>
    <workbookView xWindow="0" yWindow="0" windowWidth="23040" windowHeight="9192" tabRatio="758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4" l="1"/>
  <c r="H17" i="4"/>
  <c r="F17" i="4"/>
  <c r="P17" i="4" l="1"/>
  <c r="P32" i="4" l="1"/>
  <c r="O32" i="4"/>
  <c r="N32" i="4"/>
  <c r="M32" i="4"/>
  <c r="F32" i="4"/>
  <c r="E32" i="4" l="1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<sst xmlns="http://schemas.openxmlformats.org/spreadsheetml/2006/main" count="159" uniqueCount="57">
  <si>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</si>
  <si>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</si>
  <si>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</si>
  <si>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</si>
  <si>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</si>
  <si>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</si>
  <si>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</si>
  <si>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</si>
  <si>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</si>
  <si>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</si>
  <si>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</si>
  <si>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</si>
  <si>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</si>
  <si>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</si>
  <si>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</si>
  <si>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</si>
  <si>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</si>
  <si>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</si>
  <si>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</si>
  <si>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</si>
  <si>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</si>
  <si>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</si>
  <si>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</si>
  <si>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</si>
  <si>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</si>
  <si>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</si>
  <si>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</si>
  <si>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</si>
  <si>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</si>
  <si>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</si>
  <si>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</si>
  <si>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</si>
  <si>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</si>
  <si>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</si>
  <si>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</si>
  <si>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</si>
  <si>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</si>
  <si>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</si>
  <si>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</si>
  <si>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</si>
  <si>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</si>
  <si>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</si>
  <si>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</si>
  <si>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</si>
  <si>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</si>
  <si>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</si>
  <si>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</si>
  <si>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</si>
  <si>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</si>
  <si>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</si>
  <si>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</si>
  <si>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</si>
  <si>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</si>
  <si>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</si>
  <si>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</si>
  <si>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</si>
  <si>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01.02.2023 по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</si>
</sst>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ColWidth="9.109375" defaultRowHeight="15.6" x14ac:dyDescent="0.3"/>
  <cols>
    <col min="1" max="1" width="5.88671875" style="2" customWidth="1"/>
    <col min="2" max="3" width="13.88671875" style="2" customWidth="1"/>
    <col min="4" max="4" width="23.5546875" style="2" customWidth="1"/>
    <col min="5" max="13" width="13.88671875" style="2" customWidth="1"/>
    <col min="14" max="16384" width="9.109375" style="2"/>
  </cols>
  <sheetData>
    <row r="1" spans="1:13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3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3">
      <c r="A4" s="1"/>
    </row>
    <row r="5" spans="1:13" x14ac:dyDescent="0.3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3">
      <c r="A6" s="3"/>
      <c r="M6" s="8" t="s">
        <v>50</v>
      </c>
    </row>
    <row r="7" spans="1:13" ht="17.399999999999999" x14ac:dyDescent="0.3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17.399999999999999" x14ac:dyDescent="0.3">
      <c r="A8" s="34" t="s">
        <v>27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17.399999999999999" x14ac:dyDescent="0.3">
      <c r="A9" s="34" t="s">
        <v>28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17.399999999999999" x14ac:dyDescent="0.3">
      <c r="A10" s="34" t="s">
        <v>29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7.399999999999999" x14ac:dyDescent="0.3">
      <c r="A11" s="35" t="s">
        <v>30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7.399999999999999" x14ac:dyDescent="0.3">
      <c r="A12" s="34" t="s">
        <v>31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17.399999999999999" x14ac:dyDescent="0.3">
      <c r="A13" s="35" t="s">
        <v>54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51" customHeight="1" x14ac:dyDescent="0.3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3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46.8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3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3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3">
      <c r="A19" s="4">
        <v>2</v>
      </c>
      <c r="B19" s="29" t="s">
        <v>16</v>
      </c>
      <c r="C19" s="31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2" x14ac:dyDescent="0.3">
      <c r="A20" s="4">
        <v>3</v>
      </c>
      <c r="B20" s="29"/>
      <c r="C20" s="32"/>
      <c r="D20" s="6" t="s">
        <v>19</v>
      </c>
      <c r="E20" s="26">
        <f>'форма 3'!E16-'форма 2 (Невьянск)'!E20</f>
        <v>8</v>
      </c>
      <c r="F20" s="26">
        <f>'форма 3'!F16-'форма 2 (Невьянск)'!F20</f>
        <v>52.21</v>
      </c>
      <c r="G20" s="26">
        <f>'форма 3'!M16-'форма 2 (Невьянск)'!G20</f>
        <v>1</v>
      </c>
      <c r="H20" s="26">
        <f>'форма 3'!N16-'форма 2 (Невьянск)'!H20</f>
        <v>-23.490000000000002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3">
      <c r="A21" s="23"/>
      <c r="B21" s="29"/>
      <c r="C21" s="33"/>
      <c r="D21" s="24" t="s">
        <v>52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3">
      <c r="A22" s="4">
        <v>4</v>
      </c>
      <c r="B22" s="29"/>
      <c r="C22" s="29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2" x14ac:dyDescent="0.3">
      <c r="A23" s="4">
        <v>5</v>
      </c>
      <c r="B23" s="29"/>
      <c r="C23" s="29"/>
      <c r="D23" s="6" t="s">
        <v>19</v>
      </c>
      <c r="E23" s="26">
        <f>'форма 3'!E19-'форма 2 (Невьянск)'!E23</f>
        <v>1</v>
      </c>
      <c r="F23" s="26">
        <f>'форма 3'!F19-'форма 2 (Невьянск)'!F23</f>
        <v>2</v>
      </c>
      <c r="G23" s="26">
        <f>'форма 3'!M19-'форма 2 (Невьянск)'!G23</f>
        <v>1</v>
      </c>
      <c r="H23" s="26">
        <f>'форма 3'!N19-'форма 2 (Невьянск)'!H23</f>
        <v>10.46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2" x14ac:dyDescent="0.3">
      <c r="A24" s="4">
        <v>6</v>
      </c>
      <c r="B24" s="29" t="s">
        <v>21</v>
      </c>
      <c r="C24" s="31" t="s">
        <v>17</v>
      </c>
      <c r="D24" s="6" t="s">
        <v>19</v>
      </c>
      <c r="E24" s="26">
        <f>'форма 3'!E20-'форма 2 (Невьянск)'!E24</f>
        <v>2</v>
      </c>
      <c r="F24" s="26">
        <f>'форма 3'!F20-'форма 2 (Невьянск)'!F24</f>
        <v>35</v>
      </c>
      <c r="G24" s="26">
        <f>'форма 3'!M20-'форма 2 (Невьянск)'!G24</f>
        <v>2</v>
      </c>
      <c r="H24" s="26">
        <f>'форма 3'!N20-'форма 2 (Невьянск)'!H24</f>
        <v>19.5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3">
      <c r="A25" s="23"/>
      <c r="B25" s="29"/>
      <c r="C25" s="33"/>
      <c r="D25" s="24" t="s">
        <v>52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2" x14ac:dyDescent="0.3">
      <c r="A26" s="4">
        <v>7</v>
      </c>
      <c r="B26" s="29"/>
      <c r="C26" s="5" t="s">
        <v>20</v>
      </c>
      <c r="D26" s="6" t="s">
        <v>19</v>
      </c>
      <c r="E26" s="26">
        <f>'форма 3'!E22-'форма 2 (Невьянск)'!E26</f>
        <v>1</v>
      </c>
      <c r="F26" s="26">
        <f>'форма 3'!F22-'форма 2 (Невьянск)'!F26</f>
        <v>298.56</v>
      </c>
      <c r="G26" s="26">
        <f>'форма 3'!M22-'форма 2 (Невьянск)'!G26</f>
        <v>0</v>
      </c>
      <c r="H26" s="26">
        <f>'форма 3'!N22-'форма 2 (Невьянск)'!H26</f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2" x14ac:dyDescent="0.3">
      <c r="A27" s="4">
        <v>8</v>
      </c>
      <c r="B27" s="29" t="s">
        <v>22</v>
      </c>
      <c r="C27" s="31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3">
      <c r="A28" s="23"/>
      <c r="B28" s="29"/>
      <c r="C28" s="33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2" x14ac:dyDescent="0.3">
      <c r="A29" s="4">
        <v>9</v>
      </c>
      <c r="B29" s="29"/>
      <c r="C29" s="5" t="s">
        <v>20</v>
      </c>
      <c r="D29" s="6" t="s">
        <v>19</v>
      </c>
      <c r="E29" s="26">
        <f>'форма 3'!E25-'форма 2 (Невьянск)'!E29</f>
        <v>1</v>
      </c>
      <c r="F29" s="26">
        <f>'форма 3'!F25-'форма 2 (Невьянск)'!F29</f>
        <v>99.96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3">
      <c r="A30" s="4">
        <v>10</v>
      </c>
      <c r="B30" s="29" t="s">
        <v>23</v>
      </c>
      <c r="C30" s="29"/>
      <c r="D30" s="29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3">
      <c r="A31" s="4">
        <v>11</v>
      </c>
      <c r="B31" s="29" t="s">
        <v>24</v>
      </c>
      <c r="C31" s="29"/>
      <c r="D31" s="29"/>
      <c r="E31" s="5">
        <f>SUM(E19:E30)</f>
        <v>724</v>
      </c>
      <c r="F31" s="16">
        <v>1093.3599999999999</v>
      </c>
      <c r="G31" s="16">
        <f>SUM(G19:G30)</f>
        <v>715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3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3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ColWidth="9.109375" defaultRowHeight="15.6" x14ac:dyDescent="0.3"/>
  <cols>
    <col min="1" max="1" width="5.88671875" style="2" customWidth="1"/>
    <col min="2" max="3" width="13.88671875" style="2" customWidth="1"/>
    <col min="4" max="4" width="23.5546875" style="2" customWidth="1"/>
    <col min="5" max="13" width="13.88671875" style="2" customWidth="1"/>
    <col min="14" max="16384" width="9.109375" style="2"/>
  </cols>
  <sheetData>
    <row r="1" spans="1:13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3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3">
      <c r="A4" s="3"/>
    </row>
    <row r="5" spans="1:13" x14ac:dyDescent="0.3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3">
      <c r="A6" s="3"/>
      <c r="M6" s="8" t="s">
        <v>50</v>
      </c>
    </row>
    <row r="7" spans="1:13" ht="17.399999999999999" x14ac:dyDescent="0.3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17.399999999999999" x14ac:dyDescent="0.3">
      <c r="A8" s="34" t="s">
        <v>27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17.399999999999999" x14ac:dyDescent="0.3">
      <c r="A9" s="34" t="s">
        <v>28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17.399999999999999" x14ac:dyDescent="0.3">
      <c r="A10" s="34" t="s">
        <v>29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7.399999999999999" x14ac:dyDescent="0.3">
      <c r="A11" s="35" t="s">
        <v>30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7.399999999999999" x14ac:dyDescent="0.3">
      <c r="A12" s="34" t="s">
        <v>31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17.399999999999999" x14ac:dyDescent="0.3">
      <c r="A13" s="35" t="s">
        <v>53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51" customHeight="1" x14ac:dyDescent="0.3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3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46.8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3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3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3">
      <c r="A19" s="4">
        <v>2</v>
      </c>
      <c r="B19" s="29" t="s">
        <v>16</v>
      </c>
      <c r="C19" s="31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2" x14ac:dyDescent="0.3">
      <c r="A20" s="4">
        <v>3</v>
      </c>
      <c r="B20" s="29"/>
      <c r="C20" s="32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3">
      <c r="A21" s="23"/>
      <c r="B21" s="29"/>
      <c r="C21" s="33"/>
      <c r="D21" s="24" t="s">
        <v>52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3">
      <c r="A22" s="4">
        <v>4</v>
      </c>
      <c r="B22" s="29"/>
      <c r="C22" s="29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2" x14ac:dyDescent="0.3">
      <c r="A23" s="4">
        <v>5</v>
      </c>
      <c r="B23" s="29"/>
      <c r="C23" s="29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2" x14ac:dyDescent="0.3">
      <c r="A24" s="4">
        <v>6</v>
      </c>
      <c r="B24" s="29" t="s">
        <v>21</v>
      </c>
      <c r="C24" s="31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3">
      <c r="A25" s="23"/>
      <c r="B25" s="29"/>
      <c r="C25" s="33"/>
      <c r="D25" s="24" t="s">
        <v>52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2" x14ac:dyDescent="0.3">
      <c r="A26" s="4">
        <v>7</v>
      </c>
      <c r="B26" s="29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2" x14ac:dyDescent="0.3">
      <c r="A27" s="4">
        <v>8</v>
      </c>
      <c r="B27" s="29" t="s">
        <v>22</v>
      </c>
      <c r="C27" s="31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3">
      <c r="A28" s="23"/>
      <c r="B28" s="29"/>
      <c r="C28" s="33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2" x14ac:dyDescent="0.3">
      <c r="A29" s="4">
        <v>9</v>
      </c>
      <c r="B29" s="29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3">
      <c r="A30" s="4">
        <v>10</v>
      </c>
      <c r="B30" s="29" t="s">
        <v>23</v>
      </c>
      <c r="C30" s="29"/>
      <c r="D30" s="29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3">
      <c r="A31" s="4">
        <v>11</v>
      </c>
      <c r="B31" s="29" t="s">
        <v>24</v>
      </c>
      <c r="C31" s="29"/>
      <c r="D31" s="29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3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3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P5" sqref="P5"/>
    </sheetView>
  </sheetViews>
  <sheetFormatPr defaultColWidth="9.109375" defaultRowHeight="15.6" x14ac:dyDescent="0.3"/>
  <cols>
    <col min="1" max="1" width="5.33203125" style="2" customWidth="1"/>
    <col min="2" max="2" width="19.6640625" style="2" customWidth="1"/>
    <col min="3" max="3" width="15.6640625" style="2" customWidth="1"/>
    <col min="4" max="4" width="24.6640625" style="2" customWidth="1"/>
    <col min="5" max="11" width="13.33203125" style="2" customWidth="1"/>
    <col min="12" max="12" width="16.33203125" style="2" customWidth="1"/>
    <col min="13" max="13" width="13.33203125" style="2" customWidth="1"/>
    <col min="14" max="14" width="18.6640625" style="2" customWidth="1"/>
    <col min="15" max="16" width="13.33203125" style="2" customWidth="1"/>
    <col min="17" max="19" width="9.109375" style="2"/>
    <col min="20" max="20" width="14" style="2" customWidth="1"/>
    <col min="21" max="16384" width="9.109375" style="2"/>
  </cols>
  <sheetData>
    <row r="1" spans="1:2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1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21" x14ac:dyDescent="0.3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21" x14ac:dyDescent="0.3">
      <c r="A4" s="36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21" x14ac:dyDescent="0.3">
      <c r="A5" s="3"/>
      <c r="P5" s="8"/>
    </row>
    <row r="6" spans="1:21" ht="17.399999999999999" x14ac:dyDescent="0.3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21" ht="17.399999999999999" x14ac:dyDescent="0.3">
      <c r="A7" s="34" t="s">
        <v>48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21" ht="17.399999999999999" x14ac:dyDescent="0.3">
      <c r="A8" s="34" t="s">
        <v>49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21" ht="17.399999999999999" x14ac:dyDescent="0.3">
      <c r="A9" s="35" t="s">
        <v>56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21" ht="51.75" customHeight="1" x14ac:dyDescent="0.3">
      <c r="A10" s="30" t="s">
        <v>5</v>
      </c>
      <c r="B10" s="30" t="s">
        <v>6</v>
      </c>
      <c r="C10" s="30"/>
      <c r="D10" s="30"/>
      <c r="E10" s="30" t="s">
        <v>33</v>
      </c>
      <c r="F10" s="30"/>
      <c r="G10" s="30" t="s">
        <v>34</v>
      </c>
      <c r="H10" s="30"/>
      <c r="I10" s="30"/>
      <c r="J10" s="30"/>
      <c r="K10" s="30"/>
      <c r="L10" s="30"/>
      <c r="M10" s="30" t="s">
        <v>35</v>
      </c>
      <c r="N10" s="30"/>
      <c r="O10" s="30" t="s">
        <v>36</v>
      </c>
      <c r="P10" s="30"/>
      <c r="T10" s="11" t="s">
        <v>51</v>
      </c>
      <c r="U10" s="11"/>
    </row>
    <row r="11" spans="1:21" x14ac:dyDescent="0.3">
      <c r="A11" s="30"/>
      <c r="B11" s="30"/>
      <c r="C11" s="30"/>
      <c r="D11" s="30"/>
      <c r="E11" s="30" t="s">
        <v>10</v>
      </c>
      <c r="F11" s="30" t="s">
        <v>26</v>
      </c>
      <c r="G11" s="30" t="s">
        <v>10</v>
      </c>
      <c r="H11" s="30" t="s">
        <v>26</v>
      </c>
      <c r="I11" s="30" t="s">
        <v>37</v>
      </c>
      <c r="J11" s="30"/>
      <c r="K11" s="30"/>
      <c r="L11" s="30"/>
      <c r="M11" s="30" t="s">
        <v>10</v>
      </c>
      <c r="N11" s="30" t="s">
        <v>26</v>
      </c>
      <c r="O11" s="30" t="s">
        <v>10</v>
      </c>
      <c r="P11" s="30" t="s">
        <v>46</v>
      </c>
    </row>
    <row r="12" spans="1:21" ht="25.5" customHeight="1" x14ac:dyDescent="0.3">
      <c r="A12" s="30"/>
      <c r="B12" s="30"/>
      <c r="C12" s="30"/>
      <c r="D12" s="30"/>
      <c r="E12" s="30"/>
      <c r="F12" s="30"/>
      <c r="G12" s="30"/>
      <c r="H12" s="30"/>
      <c r="I12" s="30" t="s">
        <v>38</v>
      </c>
      <c r="J12" s="30" t="s">
        <v>14</v>
      </c>
      <c r="K12" s="30"/>
      <c r="L12" s="30"/>
      <c r="M12" s="30"/>
      <c r="N12" s="30"/>
      <c r="O12" s="30"/>
      <c r="P12" s="30"/>
    </row>
    <row r="13" spans="1:21" ht="139.5" customHeigh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4" t="s">
        <v>39</v>
      </c>
      <c r="K13" s="4" t="s">
        <v>40</v>
      </c>
      <c r="L13" s="4" t="s">
        <v>41</v>
      </c>
      <c r="M13" s="30"/>
      <c r="N13" s="30"/>
      <c r="O13" s="30"/>
      <c r="P13" s="30"/>
    </row>
    <row r="14" spans="1:21" x14ac:dyDescent="0.3">
      <c r="A14" s="30"/>
      <c r="B14" s="30">
        <v>1</v>
      </c>
      <c r="C14" s="30"/>
      <c r="D14" s="30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3">
      <c r="A15" s="5">
        <v>1</v>
      </c>
      <c r="B15" s="30" t="s">
        <v>16</v>
      </c>
      <c r="C15" s="31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2</v>
      </c>
      <c r="P15" s="17">
        <v>10</v>
      </c>
    </row>
    <row r="16" spans="1:21" ht="31.2" x14ac:dyDescent="0.3">
      <c r="A16" s="5">
        <v>2</v>
      </c>
      <c r="B16" s="30"/>
      <c r="C16" s="32"/>
      <c r="D16" s="6" t="s">
        <v>19</v>
      </c>
      <c r="E16" s="9">
        <v>8</v>
      </c>
      <c r="F16" s="9">
        <v>52.21</v>
      </c>
      <c r="G16" s="5">
        <v>3</v>
      </c>
      <c r="H16" s="5">
        <v>15.55</v>
      </c>
      <c r="I16" s="5">
        <v>0</v>
      </c>
      <c r="J16" s="5">
        <v>0</v>
      </c>
      <c r="K16" s="5">
        <v>0</v>
      </c>
      <c r="L16" s="5">
        <v>3</v>
      </c>
      <c r="M16" s="10">
        <v>2</v>
      </c>
      <c r="N16" s="10">
        <v>17.21</v>
      </c>
      <c r="O16" s="17">
        <v>7</v>
      </c>
      <c r="P16" s="17">
        <v>44</v>
      </c>
    </row>
    <row r="17" spans="1:16" x14ac:dyDescent="0.3">
      <c r="A17" s="22"/>
      <c r="B17" s="30"/>
      <c r="C17" s="33"/>
      <c r="D17" s="24" t="s">
        <v>52</v>
      </c>
      <c r="E17" s="28">
        <v>497</v>
      </c>
      <c r="F17" s="28">
        <f>E17*7</f>
        <v>3479</v>
      </c>
      <c r="G17" s="28">
        <v>158</v>
      </c>
      <c r="H17" s="28">
        <f>7*158</f>
        <v>1106</v>
      </c>
      <c r="I17" s="28">
        <v>18</v>
      </c>
      <c r="J17" s="28">
        <v>0</v>
      </c>
      <c r="K17" s="28">
        <v>40</v>
      </c>
      <c r="L17" s="28">
        <v>0</v>
      </c>
      <c r="M17" s="28">
        <v>38</v>
      </c>
      <c r="N17" s="28">
        <f>7*M17</f>
        <v>266</v>
      </c>
      <c r="O17" s="27">
        <v>76</v>
      </c>
      <c r="P17" s="27">
        <f>7*O17</f>
        <v>532</v>
      </c>
    </row>
    <row r="18" spans="1:16" x14ac:dyDescent="0.3">
      <c r="A18" s="5">
        <v>3</v>
      </c>
      <c r="B18" s="30"/>
      <c r="C18" s="29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0</v>
      </c>
      <c r="N18" s="20">
        <v>0</v>
      </c>
      <c r="O18" s="5">
        <v>2</v>
      </c>
      <c r="P18" s="5">
        <v>11</v>
      </c>
    </row>
    <row r="19" spans="1:16" ht="31.2" x14ac:dyDescent="0.3">
      <c r="A19" s="5">
        <v>4</v>
      </c>
      <c r="B19" s="30"/>
      <c r="C19" s="29"/>
      <c r="D19" s="6" t="s">
        <v>19</v>
      </c>
      <c r="E19" s="20">
        <v>1</v>
      </c>
      <c r="F19" s="20">
        <v>2</v>
      </c>
      <c r="G19" s="5">
        <v>1</v>
      </c>
      <c r="H19" s="26">
        <v>2.8</v>
      </c>
      <c r="I19" s="26">
        <v>1</v>
      </c>
      <c r="J19" s="26">
        <v>0</v>
      </c>
      <c r="K19" s="26">
        <v>0</v>
      </c>
      <c r="L19" s="26">
        <v>0</v>
      </c>
      <c r="M19" s="20">
        <v>1</v>
      </c>
      <c r="N19" s="20">
        <v>10.46</v>
      </c>
      <c r="O19" s="13">
        <v>0</v>
      </c>
      <c r="P19" s="13">
        <v>0</v>
      </c>
    </row>
    <row r="20" spans="1:16" ht="31.2" x14ac:dyDescent="0.3">
      <c r="A20" s="5">
        <v>5</v>
      </c>
      <c r="B20" s="30" t="s">
        <v>21</v>
      </c>
      <c r="C20" s="31" t="s">
        <v>17</v>
      </c>
      <c r="D20" s="6" t="s">
        <v>19</v>
      </c>
      <c r="E20" s="20">
        <v>2</v>
      </c>
      <c r="F20" s="20">
        <v>35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v>2</v>
      </c>
      <c r="N20" s="20">
        <v>19.5</v>
      </c>
      <c r="O20" s="5">
        <v>0</v>
      </c>
      <c r="P20" s="5">
        <v>0</v>
      </c>
    </row>
    <row r="21" spans="1:16" x14ac:dyDescent="0.3">
      <c r="A21" s="22"/>
      <c r="B21" s="30"/>
      <c r="C21" s="33"/>
      <c r="D21" s="24" t="s">
        <v>52</v>
      </c>
      <c r="E21" s="22">
        <v>0</v>
      </c>
      <c r="F21" s="22">
        <v>0</v>
      </c>
      <c r="G21" s="22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1.2" x14ac:dyDescent="0.3">
      <c r="A22" s="5">
        <v>6</v>
      </c>
      <c r="B22" s="30"/>
      <c r="C22" s="5" t="s">
        <v>20</v>
      </c>
      <c r="D22" s="6" t="s">
        <v>19</v>
      </c>
      <c r="E22" s="20">
        <v>1</v>
      </c>
      <c r="F22" s="20">
        <v>298.56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0</v>
      </c>
      <c r="N22" s="5">
        <v>0</v>
      </c>
      <c r="O22" s="13">
        <v>0</v>
      </c>
      <c r="P22" s="13">
        <v>0</v>
      </c>
    </row>
    <row r="23" spans="1:16" ht="31.2" x14ac:dyDescent="0.3">
      <c r="A23" s="5">
        <v>7</v>
      </c>
      <c r="B23" s="30" t="s">
        <v>22</v>
      </c>
      <c r="C23" s="31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3">
      <c r="A24" s="22"/>
      <c r="B24" s="30"/>
      <c r="C24" s="33"/>
      <c r="D24" s="24" t="s">
        <v>52</v>
      </c>
      <c r="E24" s="22">
        <v>0</v>
      </c>
      <c r="F24" s="22">
        <v>0</v>
      </c>
      <c r="G24" s="22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1.2" x14ac:dyDescent="0.3">
      <c r="A25" s="5">
        <v>8</v>
      </c>
      <c r="B25" s="30"/>
      <c r="C25" s="5" t="s">
        <v>20</v>
      </c>
      <c r="D25" s="6" t="s">
        <v>19</v>
      </c>
      <c r="E25" s="20">
        <v>1</v>
      </c>
      <c r="F25" s="20">
        <v>99.96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 x14ac:dyDescent="0.3">
      <c r="A26" s="5">
        <v>9</v>
      </c>
      <c r="B26" s="29" t="s">
        <v>23</v>
      </c>
      <c r="C26" s="38" t="s">
        <v>47</v>
      </c>
      <c r="D26" s="38"/>
      <c r="E26" s="5"/>
      <c r="F26" s="5"/>
      <c r="G26" s="5"/>
      <c r="H26" s="26"/>
      <c r="I26" s="26"/>
      <c r="J26" s="26"/>
      <c r="K26" s="26"/>
      <c r="L26" s="26"/>
      <c r="M26" s="5"/>
      <c r="N26" s="5"/>
      <c r="O26" s="5"/>
      <c r="P26" s="5"/>
    </row>
    <row r="27" spans="1:16" ht="42.75" customHeight="1" x14ac:dyDescent="0.3">
      <c r="A27" s="5">
        <v>10</v>
      </c>
      <c r="B27" s="29"/>
      <c r="C27" s="29" t="s">
        <v>42</v>
      </c>
      <c r="D27" s="29"/>
      <c r="E27" s="5">
        <v>0</v>
      </c>
      <c r="F27" s="5">
        <v>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3">
      <c r="A28" s="5">
        <v>11</v>
      </c>
      <c r="B28" s="29"/>
      <c r="C28" s="29" t="s">
        <v>43</v>
      </c>
      <c r="D28" s="29"/>
      <c r="E28" s="5"/>
      <c r="F28" s="5"/>
      <c r="G28" s="5"/>
      <c r="H28" s="26"/>
      <c r="I28" s="26"/>
      <c r="J28" s="26"/>
      <c r="K28" s="26"/>
      <c r="L28" s="26"/>
      <c r="M28" s="5"/>
      <c r="N28" s="5"/>
      <c r="O28" s="5"/>
      <c r="P28" s="5"/>
    </row>
    <row r="29" spans="1:16" ht="51" customHeight="1" x14ac:dyDescent="0.3">
      <c r="A29" s="5">
        <v>12</v>
      </c>
      <c r="B29" s="29"/>
      <c r="C29" s="38" t="s">
        <v>44</v>
      </c>
      <c r="D29" s="38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3">
      <c r="A30" s="5">
        <v>13</v>
      </c>
      <c r="B30" s="29"/>
      <c r="C30" s="29" t="s">
        <v>45</v>
      </c>
      <c r="D30" s="29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3">
      <c r="A31" s="5">
        <v>14</v>
      </c>
      <c r="B31" s="29"/>
      <c r="C31" s="29" t="s">
        <v>55</v>
      </c>
      <c r="D31" s="29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1</v>
      </c>
      <c r="P31" s="5">
        <v>90.3</v>
      </c>
    </row>
    <row r="32" spans="1:16" x14ac:dyDescent="0.3">
      <c r="A32" s="5">
        <v>15</v>
      </c>
      <c r="B32" s="29" t="s">
        <v>24</v>
      </c>
      <c r="C32" s="29"/>
      <c r="D32" s="29"/>
      <c r="E32" s="5">
        <f>SUM(E15:E31)</f>
        <v>510</v>
      </c>
      <c r="F32" s="10">
        <f>SUM(F15:F31)</f>
        <v>3966.73</v>
      </c>
      <c r="G32" s="10">
        <f>SUM(G15:G31)</f>
        <v>162</v>
      </c>
      <c r="H32" s="10">
        <f>SUM(H15:H31)</f>
        <v>1124.3499999999999</v>
      </c>
      <c r="I32" s="10">
        <v>19</v>
      </c>
      <c r="J32" s="10">
        <v>0</v>
      </c>
      <c r="K32" s="10">
        <v>40</v>
      </c>
      <c r="L32" s="10">
        <v>3</v>
      </c>
      <c r="M32" s="10">
        <f>SUM(M15:M31)</f>
        <v>43</v>
      </c>
      <c r="N32" s="10">
        <f>SUM(N15:N31)</f>
        <v>313.16999999999996</v>
      </c>
      <c r="O32" s="10">
        <f>SUM(O15:O31)</f>
        <v>88</v>
      </c>
      <c r="P32" s="10">
        <f>SUM(P15:P31)</f>
        <v>687.3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БорисенкоНА</cp:lastModifiedBy>
  <cp:lastPrinted>2021-12-02T03:57:06Z</cp:lastPrinted>
  <dcterms:created xsi:type="dcterms:W3CDTF">2019-02-25T08:01:10Z</dcterms:created>
  <dcterms:modified xsi:type="dcterms:W3CDTF">2023-03-03T07:19:15Z</dcterms:modified>
</cp:coreProperties>
</file>