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Приложение №6, 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F20" i="2"/>
  <c r="E20" i="2"/>
  <c r="E19" i="2"/>
  <c r="G21" i="3"/>
  <c r="H21" i="3"/>
  <c r="G22" i="3"/>
  <c r="H22" i="3"/>
  <c r="F21" i="3"/>
  <c r="F19" i="3"/>
  <c r="E19" i="3" l="1"/>
  <c r="F19" i="2"/>
  <c r="P16" i="4" l="1"/>
  <c r="O16" i="4"/>
  <c r="F17" i="4" l="1"/>
  <c r="N17" i="4" s="1"/>
  <c r="F18" i="4"/>
  <c r="N18" i="4" s="1"/>
  <c r="E17" i="4"/>
  <c r="M17" i="4" s="1"/>
  <c r="E18" i="4"/>
  <c r="M18" i="4" s="1"/>
  <c r="E19" i="4"/>
  <c r="M19" i="4" s="1"/>
  <c r="F19" i="4"/>
  <c r="N19" i="4" s="1"/>
  <c r="E20" i="4"/>
  <c r="F20" i="4"/>
  <c r="E21" i="4"/>
  <c r="F21" i="4"/>
  <c r="E22" i="4"/>
  <c r="F22" i="4"/>
  <c r="E15" i="4"/>
  <c r="G20" i="3" l="1"/>
  <c r="H20" i="3"/>
  <c r="H20" i="2" l="1"/>
  <c r="G20" i="2"/>
  <c r="H19" i="2"/>
  <c r="G19" i="2"/>
  <c r="H19" i="3" l="1"/>
  <c r="G19" i="3"/>
  <c r="F16" i="4" l="1"/>
  <c r="N16" i="4" s="1"/>
  <c r="F15" i="4"/>
  <c r="N15" i="4" s="1"/>
  <c r="E16" i="4"/>
  <c r="M16" i="4" s="1"/>
  <c r="M15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<sst xmlns="http://schemas.openxmlformats.org/spreadsheetml/2006/main" count="146" uniqueCount="55">
  <si>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</si>
  <si>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</si>
  <si>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</si>
  <si>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</si>
  <si>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</si>
  <si>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</si>
  <si>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</si>
  <si>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</si>
  <si>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</si>
  <si>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</si>
  <si>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</si>
  <si>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</si>
  <si>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</si>
  <si>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</si>
  <si>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</si>
  <si>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</si>
  <si>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</si>
  <si>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</si>
  <si>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</si>
  <si>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</si>
  <si>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</si>
  <si>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</si>
  <si>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</si>
  <si>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</si>
  <si>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</si>
  <si>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</si>
  <si>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</si>
  <si>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</si>
  <si>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</si>
  <si>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</si>
  <si>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</si>
  <si>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</si>
  <si>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</si>
  <si>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</si>
  <si>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</si>
  <si>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</si>
  <si>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</si>
  <si>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</si>
  <si>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</si>
  <si>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</si>
  <si>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</si>
  <si>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</si>
  <si>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</si>
  <si>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</si>
  <si>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</si>
  <si>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</si>
  <si>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</si>
  <si>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</si>
  <si>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</si>
  <si>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</si>
  <si>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</si>
  <si>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</si>
  <si>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</si>
  <si>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</si>
  <si>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01.07.2021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</si>
</sst>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E21" sqref="E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f>18+9+5+1</f>
        <v>33</v>
      </c>
      <c r="F19" s="14">
        <f>E19*5</f>
        <v>165</v>
      </c>
      <c r="G19" s="18">
        <f>E19</f>
        <v>33</v>
      </c>
      <c r="H19" s="18">
        <f>F19</f>
        <v>165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f>6+2+23+3+28+1+1+1</f>
        <v>65</v>
      </c>
      <c r="F20" s="17">
        <f>E20*5-2.26</f>
        <v>322.74</v>
      </c>
      <c r="G20" s="20">
        <f>E20</f>
        <v>65</v>
      </c>
      <c r="H20" s="20">
        <f>F20</f>
        <v>322.74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98</v>
      </c>
      <c r="F28" s="18">
        <f>SUM(F19:F27)</f>
        <v>487.74</v>
      </c>
      <c r="G28" s="18">
        <f>SUM(G19:G27)</f>
        <v>98</v>
      </c>
      <c r="H28" s="18">
        <f>SUM(H19:H27)</f>
        <v>487.74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F21" sqref="F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3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f>9+1</f>
        <v>10</v>
      </c>
      <c r="F19" s="13">
        <f>5*E19</f>
        <v>50</v>
      </c>
      <c r="G19" s="18">
        <f>E19</f>
        <v>10</v>
      </c>
      <c r="H19" s="18">
        <f>F19</f>
        <v>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f>4+1+1</f>
        <v>6</v>
      </c>
      <c r="F20" s="20">
        <f>5*5+8.5</f>
        <v>33.5</v>
      </c>
      <c r="G20" s="21">
        <f>E20</f>
        <v>6</v>
      </c>
      <c r="H20" s="21">
        <f>F20</f>
        <v>33.5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>
        <v>1</v>
      </c>
      <c r="F21" s="5">
        <f>13.1</f>
        <v>13.1</v>
      </c>
      <c r="G21" s="23">
        <f t="shared" ref="G21:G22" si="0">E21</f>
        <v>1</v>
      </c>
      <c r="H21" s="23">
        <f t="shared" ref="H21:H22" si="1">F21</f>
        <v>13.1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>
        <v>1</v>
      </c>
      <c r="F22" s="5">
        <v>5</v>
      </c>
      <c r="G22" s="23">
        <f t="shared" si="0"/>
        <v>1</v>
      </c>
      <c r="H22" s="23">
        <f t="shared" si="1"/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18</v>
      </c>
      <c r="F28" s="5">
        <f>SUM(F19:F27)</f>
        <v>101.6</v>
      </c>
      <c r="G28" s="5">
        <f>SUM(G19:G27)</f>
        <v>18</v>
      </c>
      <c r="H28" s="5">
        <f>SUM(H19:H27)</f>
        <v>101.6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5" zoomScale="66" zoomScaleNormal="66" workbookViewId="0">
      <selection activeCell="A7" sqref="A7:P7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idden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hidden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hidden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/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34</v>
      </c>
      <c r="F10" s="27"/>
      <c r="G10" s="27" t="s">
        <v>35</v>
      </c>
      <c r="H10" s="27"/>
      <c r="I10" s="27"/>
      <c r="J10" s="27"/>
      <c r="K10" s="27"/>
      <c r="L10" s="27"/>
      <c r="M10" s="27" t="s">
        <v>36</v>
      </c>
      <c r="N10" s="27"/>
      <c r="O10" s="27" t="s">
        <v>37</v>
      </c>
      <c r="P10" s="27"/>
      <c r="T10" s="11" t="s">
        <v>53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38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48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39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40</v>
      </c>
      <c r="K13" s="4" t="s">
        <v>41</v>
      </c>
      <c r="L13" s="4" t="s">
        <v>42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f>'форма 2 (Невьянск)'!E19+'форма 2 (кроме Невьянска)'!E19</f>
        <v>43</v>
      </c>
      <c r="F15" s="12">
        <f>'форма 2 (Невьянск)'!F19+'форма 2 (кроме Невьянска)'!F19</f>
        <v>215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43</v>
      </c>
      <c r="N15" s="12">
        <f t="shared" si="0"/>
        <v>215</v>
      </c>
      <c r="O15" s="19">
        <v>19</v>
      </c>
      <c r="P15" s="19">
        <f>O15*5</f>
        <v>95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f>'форма 2 (Невьянск)'!E20+'форма 2 (кроме Невьянска)'!E20</f>
        <v>71</v>
      </c>
      <c r="F16" s="9">
        <f>'форма 2 (Невьянск)'!F20+'форма 2 (кроме Невьянска)'!F20</f>
        <v>356.24</v>
      </c>
      <c r="G16" s="5">
        <v>0</v>
      </c>
      <c r="H16" s="5"/>
      <c r="I16" s="5"/>
      <c r="J16" s="5"/>
      <c r="K16" s="5"/>
      <c r="L16" s="5"/>
      <c r="M16" s="10">
        <f t="shared" si="0"/>
        <v>71</v>
      </c>
      <c r="N16" s="10">
        <f t="shared" si="0"/>
        <v>356.24</v>
      </c>
      <c r="O16" s="19">
        <f>26+1</f>
        <v>27</v>
      </c>
      <c r="P16" s="19">
        <f>O16*5-5+7.18</f>
        <v>137.18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>
        <f>'форма 2 (Невьянск)'!E21+'форма 2 (кроме Невьянска)'!E21</f>
        <v>1</v>
      </c>
      <c r="F17" s="22">
        <f>'форма 2 (Невьянск)'!F21+'форма 2 (кроме Невьянска)'!F21</f>
        <v>13.1</v>
      </c>
      <c r="G17" s="13">
        <v>0</v>
      </c>
      <c r="H17" s="5"/>
      <c r="I17" s="5"/>
      <c r="J17" s="5"/>
      <c r="K17" s="5"/>
      <c r="L17" s="5"/>
      <c r="M17" s="22">
        <f t="shared" ref="M17:M19" si="1">E17</f>
        <v>1</v>
      </c>
      <c r="N17" s="22">
        <f t="shared" ref="N17:N19" si="2">F17</f>
        <v>13.1</v>
      </c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>
        <f>'форма 2 (Невьянск)'!E22+'форма 2 (кроме Невьянска)'!E22</f>
        <v>1</v>
      </c>
      <c r="F18" s="22">
        <f>'форма 2 (Невьянск)'!F22+'форма 2 (кроме Невьянска)'!F22</f>
        <v>5</v>
      </c>
      <c r="G18" s="5">
        <v>0</v>
      </c>
      <c r="H18" s="5"/>
      <c r="I18" s="5"/>
      <c r="J18" s="5"/>
      <c r="K18" s="5"/>
      <c r="L18" s="5"/>
      <c r="M18" s="22">
        <f t="shared" si="1"/>
        <v>1</v>
      </c>
      <c r="N18" s="22">
        <f t="shared" si="2"/>
        <v>5</v>
      </c>
      <c r="O18" s="13"/>
      <c r="P18" s="13"/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si="1"/>
        <v>0</v>
      </c>
      <c r="N19" s="22">
        <f t="shared" si="2"/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14">
        <v>0</v>
      </c>
      <c r="H20" s="14"/>
      <c r="I20" s="5"/>
      <c r="J20" s="5"/>
      <c r="K20" s="5"/>
      <c r="L20" s="5"/>
      <c r="M20" s="5"/>
      <c r="N20" s="5"/>
      <c r="O20" s="13">
        <v>1</v>
      </c>
      <c r="P20" s="13">
        <v>190</v>
      </c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49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43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44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45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46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47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116</v>
      </c>
      <c r="F29" s="10">
        <f>SUM(F15:F28)</f>
        <v>589.34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116</v>
      </c>
      <c r="N29" s="10">
        <f>SUM(N15:N28)</f>
        <v>589.34</v>
      </c>
      <c r="O29" s="10">
        <f>SUM(O15:O28)</f>
        <v>47</v>
      </c>
      <c r="P29" s="10">
        <f>SUM(P15:P28)</f>
        <v>422.18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Приложение №6, 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2021-08-09T08:45:01Z</dcterms:modified>
</cp:coreProperties>
</file>